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G17" i="1" l="1"/>
  <c r="G16" i="1"/>
  <c r="G15" i="1"/>
  <c r="J17" i="1"/>
  <c r="I17" i="1"/>
  <c r="H17" i="1"/>
  <c r="J16" i="1"/>
  <c r="I16" i="1"/>
  <c r="H16" i="1"/>
  <c r="J15" i="1"/>
  <c r="I15" i="1"/>
  <c r="H15" i="1"/>
  <c r="J6" i="1"/>
  <c r="I6" i="1"/>
  <c r="H6" i="1"/>
  <c r="G6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<sst xmlns="http://schemas.openxmlformats.org/spreadsheetml/2006/main" count="50" uniqueCount="47">
  <si>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</si>
  <si>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</si>
  <si>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</si>
  <si>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</si>
  <si>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</si>
  <si>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</si>
  <si>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</si>
  <si>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</si>
  <si>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</si>
  <si>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</si>
  <si>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</si>
  <si>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</si>
  <si>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</si>
  <si>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</si>
  <si>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</si>
  <si>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</si>
  <si>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</si>
  <si>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</si>
  <si>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</si>
  <si>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</si>
  <si>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</si>
  <si>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</si>
  <si>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</si>
  <si>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</si>
  <si>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</si>
  <si>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</si>
  <si>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</si>
  <si>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</si>
  <si>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</si>
  <si>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</si>
  <si>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</si>
  <si>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</si>
  <si>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</si>
  <si>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Чай с сахаром</t>
  </si>
  <si>
    <t>493/2013</t>
  </si>
  <si>
    <t>Печенье</t>
  </si>
  <si>
    <t>Каша  рисовая мол жидкая</t>
  </si>
  <si>
    <t>590/2013</t>
  </si>
  <si>
    <t>114/2008</t>
  </si>
  <si>
    <t>Суп -лапша домашняя</t>
  </si>
  <si>
    <t>Курица в соусе с томатом</t>
  </si>
  <si>
    <t>Каша гречневая рассыпчатая</t>
  </si>
  <si>
    <t>Компот из яблок с лимоном</t>
  </si>
  <si>
    <t>56/2008</t>
  </si>
  <si>
    <t>367/2018</t>
  </si>
  <si>
    <t>219/2008</t>
  </si>
  <si>
    <t>284/2008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</si>
</sst>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17" fontId="2" fillId="0" borderId="5" xfId="0" applyNumberFormat="1" applyFont="1" applyBorder="1"/>
    <xf numFmtId="2" fontId="2" fillId="0" borderId="2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/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3" t="s">
        <v>32</v>
      </c>
      <c r="C1" s="64"/>
      <c r="D1" s="65"/>
      <c r="E1" s="41" t="s">
        <v>22</v>
      </c>
      <c r="F1" s="42"/>
      <c r="G1" s="41"/>
      <c r="H1" s="41"/>
      <c r="I1" s="41" t="s">
        <v>1</v>
      </c>
      <c r="J1" s="43">
        <v>10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61" t="s">
        <v>38</v>
      </c>
      <c r="D4" s="60" t="s">
        <v>36</v>
      </c>
      <c r="E4" s="46">
        <v>205</v>
      </c>
      <c r="F4" s="10"/>
      <c r="G4" s="55">
        <v>210.12</v>
      </c>
      <c r="H4" s="46">
        <v>5.12</v>
      </c>
      <c r="I4" s="46">
        <v>6.62</v>
      </c>
      <c r="J4" s="46">
        <v>32.61</v>
      </c>
    </row>
    <row r="5" spans="1:14" ht="15.75" x14ac:dyDescent="0.25">
      <c r="A5" s="2"/>
      <c r="B5" s="12" t="s">
        <v>12</v>
      </c>
      <c r="C5" s="44" t="s">
        <v>34</v>
      </c>
      <c r="D5" s="44" t="s">
        <v>33</v>
      </c>
      <c r="E5" s="46">
        <v>200</v>
      </c>
      <c r="F5" s="10"/>
      <c r="G5" s="48">
        <v>60</v>
      </c>
      <c r="H5" s="50">
        <v>0.1</v>
      </c>
      <c r="I5" s="50">
        <v>0</v>
      </c>
      <c r="J5" s="50">
        <v>15</v>
      </c>
    </row>
    <row r="6" spans="1:14" ht="15.75" x14ac:dyDescent="0.25">
      <c r="A6" s="2"/>
      <c r="B6" s="12" t="s">
        <v>23</v>
      </c>
      <c r="C6" s="44" t="s">
        <v>29</v>
      </c>
      <c r="D6" s="44" t="s">
        <v>27</v>
      </c>
      <c r="E6" s="47">
        <v>55</v>
      </c>
      <c r="F6" s="10"/>
      <c r="G6" s="47">
        <f>70.5/30*55</f>
        <v>129.25</v>
      </c>
      <c r="H6" s="47">
        <f>2.28/30*55</f>
        <v>4.18</v>
      </c>
      <c r="I6" s="47">
        <f>0.24/30*55</f>
        <v>0.44</v>
      </c>
      <c r="J6" s="47">
        <f>14.76/30*55</f>
        <v>27.06</v>
      </c>
    </row>
    <row r="7" spans="1:14" ht="15.75" x14ac:dyDescent="0.25">
      <c r="A7" s="2"/>
      <c r="B7" s="13"/>
      <c r="C7" s="45" t="s">
        <v>37</v>
      </c>
      <c r="D7" s="45" t="s">
        <v>35</v>
      </c>
      <c r="E7" s="47">
        <v>50</v>
      </c>
      <c r="F7" s="10"/>
      <c r="G7" s="57">
        <v>208.5</v>
      </c>
      <c r="H7" s="47">
        <v>3.75</v>
      </c>
      <c r="I7" s="47">
        <v>4.9000000000000004</v>
      </c>
      <c r="J7" s="49">
        <v>37.200000000000003</v>
      </c>
    </row>
    <row r="8" spans="1:14" ht="15.75" x14ac:dyDescent="0.25">
      <c r="A8" s="2"/>
      <c r="B8" s="15"/>
      <c r="C8" s="45"/>
      <c r="D8" s="45"/>
      <c r="E8" s="47"/>
      <c r="F8" s="10"/>
      <c r="G8" s="57"/>
      <c r="H8" s="47"/>
      <c r="I8" s="47"/>
      <c r="J8" s="49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510</v>
      </c>
      <c r="F9" s="18">
        <v>51.33</v>
      </c>
      <c r="G9" s="18">
        <f t="shared" ref="F9:J9" si="0">SUM(G3:G7)</f>
        <v>607.87</v>
      </c>
      <c r="H9" s="18">
        <f t="shared" si="0"/>
        <v>13.149999999999999</v>
      </c>
      <c r="I9" s="18">
        <f t="shared" si="0"/>
        <v>11.96</v>
      </c>
      <c r="J9" s="18">
        <f t="shared" si="0"/>
        <v>111.87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8"/>
      <c r="D14" s="51"/>
      <c r="E14" s="52"/>
      <c r="F14" s="14"/>
      <c r="G14" s="59"/>
      <c r="H14" s="53"/>
      <c r="I14" s="53"/>
      <c r="J14" s="54"/>
    </row>
    <row r="15" spans="1:14" ht="15.75" x14ac:dyDescent="0.25">
      <c r="A15" s="2"/>
      <c r="B15" s="34" t="s">
        <v>16</v>
      </c>
      <c r="C15" s="61" t="s">
        <v>43</v>
      </c>
      <c r="D15" s="60" t="s">
        <v>39</v>
      </c>
      <c r="E15" s="46">
        <v>200</v>
      </c>
      <c r="F15" s="10"/>
      <c r="G15" s="48">
        <f>109.38/250*200</f>
        <v>87.503999999999991</v>
      </c>
      <c r="H15" s="50">
        <f>2.45/250*200</f>
        <v>1.9600000000000002</v>
      </c>
      <c r="I15" s="50">
        <f>4.89/250*200</f>
        <v>3.9119999999999995</v>
      </c>
      <c r="J15" s="50">
        <f>13.91/250*200</f>
        <v>11.128</v>
      </c>
      <c r="N15" s="40"/>
    </row>
    <row r="16" spans="1:14" ht="15.75" x14ac:dyDescent="0.25">
      <c r="A16" s="2"/>
      <c r="B16" s="34" t="s">
        <v>17</v>
      </c>
      <c r="C16" s="44" t="s">
        <v>44</v>
      </c>
      <c r="D16" s="62" t="s">
        <v>40</v>
      </c>
      <c r="E16" s="46">
        <v>100</v>
      </c>
      <c r="F16" s="10"/>
      <c r="G16" s="48">
        <f>242/125*100</f>
        <v>193.6</v>
      </c>
      <c r="H16" s="50">
        <f>13.6/125*100</f>
        <v>10.879999999999999</v>
      </c>
      <c r="I16" s="50">
        <f>13.5/125*100</f>
        <v>10.8</v>
      </c>
      <c r="J16" s="50">
        <f>4.1/125*100</f>
        <v>3.2799999999999994</v>
      </c>
    </row>
    <row r="17" spans="1:10" ht="15.75" x14ac:dyDescent="0.25">
      <c r="A17" s="2"/>
      <c r="B17" s="34" t="s">
        <v>18</v>
      </c>
      <c r="C17" s="44" t="s">
        <v>45</v>
      </c>
      <c r="D17" s="44" t="s">
        <v>41</v>
      </c>
      <c r="E17" s="46">
        <v>150</v>
      </c>
      <c r="F17" s="10"/>
      <c r="G17" s="48">
        <f>175.87*1.5</f>
        <v>263.80500000000001</v>
      </c>
      <c r="H17" s="50">
        <f>5.82/100*150</f>
        <v>8.73</v>
      </c>
      <c r="I17" s="50">
        <f>3.62*1.5</f>
        <v>5.43</v>
      </c>
      <c r="J17" s="50">
        <f>30*1.5</f>
        <v>45</v>
      </c>
    </row>
    <row r="18" spans="1:10" ht="15.75" x14ac:dyDescent="0.25">
      <c r="A18" s="2"/>
      <c r="B18" s="34" t="s">
        <v>19</v>
      </c>
      <c r="C18" s="44" t="s">
        <v>46</v>
      </c>
      <c r="D18" s="44" t="s">
        <v>42</v>
      </c>
      <c r="E18" s="46">
        <v>200</v>
      </c>
      <c r="F18" s="10"/>
      <c r="G18" s="48">
        <v>104.07</v>
      </c>
      <c r="H18" s="50">
        <v>0.25</v>
      </c>
      <c r="I18" s="50">
        <v>0.25</v>
      </c>
      <c r="J18" s="50">
        <v>25.35</v>
      </c>
    </row>
    <row r="19" spans="1:10" ht="15.75" x14ac:dyDescent="0.25">
      <c r="A19" s="2"/>
      <c r="B19" s="34" t="s">
        <v>24</v>
      </c>
      <c r="C19" s="61" t="s">
        <v>29</v>
      </c>
      <c r="D19" s="44" t="s">
        <v>27</v>
      </c>
      <c r="E19" s="47">
        <v>30</v>
      </c>
      <c r="F19" s="10"/>
      <c r="G19" s="56">
        <v>70.5</v>
      </c>
      <c r="H19" s="47">
        <v>2.2799999999999998</v>
      </c>
      <c r="I19" s="47">
        <v>0.24</v>
      </c>
      <c r="J19" s="47">
        <v>14.76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55">
        <v>52.2</v>
      </c>
      <c r="H20" s="46">
        <v>1.98</v>
      </c>
      <c r="I20" s="46">
        <v>0.36</v>
      </c>
      <c r="J20" s="46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710</v>
      </c>
      <c r="F22" s="38">
        <v>111.51</v>
      </c>
      <c r="G22" s="39">
        <f t="shared" ref="F22:J22" si="1">SUM(G14:G21)</f>
        <v>771.67900000000009</v>
      </c>
      <c r="H22" s="39">
        <f t="shared" si="1"/>
        <v>26.080000000000002</v>
      </c>
      <c r="I22" s="39">
        <f t="shared" si="1"/>
        <v>20.991999999999997</v>
      </c>
      <c r="J22" s="39">
        <f t="shared" si="1"/>
        <v>109.53800000000001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2026-02-04T16:22:31Z</dcterms:modified>
</cp:coreProperties>
</file>