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  <sheet name="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E21" i="1"/>
  <c r="G8" i="1"/>
  <c r="H8" i="1"/>
  <c r="I8" i="1"/>
  <c r="J8" i="1"/>
  <c r="E8" i="1"/>
  <c r="G6" i="1" l="1"/>
  <c r="H6" i="1"/>
  <c r="I6" i="1"/>
  <c r="J6" i="1"/>
  <c r="G15" i="1"/>
  <c r="H15" i="1"/>
  <c r="I15" i="1"/>
  <c r="J15" i="1"/>
  <c r="G16" i="1"/>
  <c r="H16" i="1"/>
  <c r="I16" i="1"/>
  <c r="J16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<sst xmlns="http://schemas.openxmlformats.org/spreadsheetml/2006/main" count="50" uniqueCount="47">
  <si>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</si>
  <si>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</si>
  <si>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</si>
  <si>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</si>
  <si>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</si>
  <si>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</si>
  <si>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</si>
  <si>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</si>
  <si>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</si>
  <si>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</si>
  <si>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</si>
  <si>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</si>
  <si>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</si>
  <si>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</si>
  <si>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</si>
  <si>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</si>
  <si>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</si>
  <si>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</si>
  <si>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</si>
  <si>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</si>
  <si>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</si>
  <si>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</si>
  <si>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</si>
  <si>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</si>
  <si>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</si>
  <si>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</si>
  <si>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</si>
  <si>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Бутерброд с джем или повид</t>
  </si>
  <si>
    <t>Каша пшенная молочная жидкая</t>
  </si>
  <si>
    <t>Хлеб пшеничный</t>
  </si>
  <si>
    <t>итого</t>
  </si>
  <si>
    <t>382/2008</t>
  </si>
  <si>
    <t>112/2008</t>
  </si>
  <si>
    <t>287/2008</t>
  </si>
  <si>
    <t>108/2013</t>
  </si>
  <si>
    <t xml:space="preserve">Суп из овощей со сметаной                           </t>
  </si>
  <si>
    <t>Макаронные изделия отварные</t>
  </si>
  <si>
    <t>Чай с лимоном</t>
  </si>
  <si>
    <t>Хлеб ржаной</t>
  </si>
  <si>
    <t>44/2008</t>
  </si>
  <si>
    <t>189/265/2008</t>
  </si>
  <si>
    <t>227/2008</t>
  </si>
  <si>
    <t>294/2008</t>
  </si>
  <si>
    <t>109/2013</t>
  </si>
  <si>
    <t>МАОУ "Филипповская ООШ"</t>
  </si>
  <si>
    <t>Кофейный напиток с мол (2 в 1)</t>
  </si>
  <si>
    <t>Котлеты, биточки, шницели с соусом томатным.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</si>
</sst>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5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/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8" xfId="0" applyFill="1" applyBorder="1"/>
    <xf numFmtId="0" fontId="2" fillId="2" borderId="5" xfId="0" applyFont="1" applyFill="1" applyBorder="1" applyAlignment="1" applyProtection="1">
      <alignment vertical="center" wrapText="1"/>
      <protection locked="0"/>
    </xf>
    <xf numFmtId="0" fontId="4" fillId="2" borderId="5" xfId="0" applyFont="1" applyFill="1" applyBorder="1" applyAlignment="1" applyProtection="1">
      <alignment vertical="center" wrapText="1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2" fontId="4" fillId="2" borderId="5" xfId="0" applyNumberFormat="1" applyFont="1" applyFill="1" applyBorder="1" applyAlignment="1" applyProtection="1">
      <alignment horizontal="center" vertical="center"/>
      <protection locked="0"/>
    </xf>
    <xf numFmtId="2" fontId="4" fillId="2" borderId="6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ill="1" applyBorder="1"/>
    <xf numFmtId="2" fontId="4" fillId="2" borderId="8" xfId="0" applyNumberFormat="1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0" fillId="2" borderId="0" xfId="0" applyFont="1" applyFill="1"/>
    <xf numFmtId="49" fontId="0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4" xfId="0" applyFont="1" applyFill="1" applyBorder="1" applyAlignment="1" applyProtection="1">
      <protection locked="0"/>
    </xf>
    <xf numFmtId="0" fontId="0" fillId="2" borderId="3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1"/>
  <sheetViews>
    <sheetView showGridLines="0" showRowColHeaders="0" tabSelected="1" workbookViewId="0">
      <selection activeCell="N12" sqref="N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56" t="s">
        <v>44</v>
      </c>
      <c r="C1" s="57"/>
      <c r="D1" s="58"/>
      <c r="E1" s="53" t="s">
        <v>22</v>
      </c>
      <c r="F1" s="54"/>
      <c r="G1" s="53"/>
      <c r="H1" s="53"/>
      <c r="I1" s="53" t="s">
        <v>1</v>
      </c>
      <c r="J1" s="55">
        <v>1</v>
      </c>
    </row>
    <row r="2" spans="1:14" ht="7.5" customHeight="1" thickBot="1" x14ac:dyDescent="0.3"/>
    <row r="3" spans="1:14" ht="15.75" thickBot="1" x14ac:dyDescent="0.3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4" ht="15.75" x14ac:dyDescent="0.25">
      <c r="A4" s="1" t="s">
        <v>10</v>
      </c>
      <c r="B4" s="4" t="s">
        <v>11</v>
      </c>
      <c r="C4" s="8" t="s">
        <v>32</v>
      </c>
      <c r="D4" s="8" t="s">
        <v>28</v>
      </c>
      <c r="E4" s="9">
        <v>205</v>
      </c>
      <c r="F4" s="10"/>
      <c r="G4" s="9">
        <v>227.16</v>
      </c>
      <c r="H4" s="9">
        <v>6.04</v>
      </c>
      <c r="I4" s="11">
        <v>7.27</v>
      </c>
      <c r="J4" s="9">
        <v>34.28</v>
      </c>
    </row>
    <row r="5" spans="1:14" ht="15.75" x14ac:dyDescent="0.25">
      <c r="A5" s="2"/>
      <c r="B5" s="12" t="s">
        <v>12</v>
      </c>
      <c r="C5" s="13" t="s">
        <v>33</v>
      </c>
      <c r="D5" s="14" t="s">
        <v>45</v>
      </c>
      <c r="E5" s="9">
        <v>200</v>
      </c>
      <c r="F5" s="10"/>
      <c r="G5" s="11">
        <v>89.32</v>
      </c>
      <c r="H5" s="11">
        <v>1.4</v>
      </c>
      <c r="I5" s="11">
        <v>1.6</v>
      </c>
      <c r="J5" s="11">
        <v>17.350000000000001</v>
      </c>
    </row>
    <row r="6" spans="1:14" ht="15.75" x14ac:dyDescent="0.25">
      <c r="A6" s="2"/>
      <c r="B6" s="12" t="s">
        <v>23</v>
      </c>
      <c r="C6" s="8" t="s">
        <v>34</v>
      </c>
      <c r="D6" s="8" t="s">
        <v>29</v>
      </c>
      <c r="E6" s="9">
        <v>55</v>
      </c>
      <c r="F6" s="10"/>
      <c r="G6" s="9">
        <f>70.5/30*55</f>
        <v>129.25</v>
      </c>
      <c r="H6" s="9">
        <f>2.28/30*55</f>
        <v>4.18</v>
      </c>
      <c r="I6" s="9">
        <f>0.24/30*55</f>
        <v>0.44</v>
      </c>
      <c r="J6" s="9">
        <f>14.76/30*55</f>
        <v>27.06</v>
      </c>
    </row>
    <row r="7" spans="1:14" ht="15.75" x14ac:dyDescent="0.25">
      <c r="A7" s="2"/>
      <c r="B7" s="15"/>
      <c r="C7" s="8" t="s">
        <v>31</v>
      </c>
      <c r="D7" s="8" t="s">
        <v>27</v>
      </c>
      <c r="E7" s="9">
        <v>40</v>
      </c>
      <c r="F7" s="10"/>
      <c r="G7" s="9">
        <v>123.6</v>
      </c>
      <c r="H7" s="9">
        <v>1.27</v>
      </c>
      <c r="I7" s="11">
        <v>4</v>
      </c>
      <c r="J7" s="9">
        <v>20.6</v>
      </c>
    </row>
    <row r="8" spans="1:14" ht="16.5" thickBot="1" x14ac:dyDescent="0.3">
      <c r="A8" s="2"/>
      <c r="B8" s="17"/>
      <c r="C8" s="18"/>
      <c r="D8" s="19" t="s">
        <v>30</v>
      </c>
      <c r="E8" s="20">
        <f>SUM(E4:E7)</f>
        <v>500</v>
      </c>
      <c r="F8" s="20">
        <v>51.33</v>
      </c>
      <c r="G8" s="20">
        <f t="shared" ref="F8:J8" si="0">SUM(G4:G7)</f>
        <v>569.33000000000004</v>
      </c>
      <c r="H8" s="20">
        <f t="shared" si="0"/>
        <v>12.889999999999999</v>
      </c>
      <c r="I8" s="20">
        <f t="shared" si="0"/>
        <v>13.309999999999999</v>
      </c>
      <c r="J8" s="20">
        <f t="shared" si="0"/>
        <v>99.289999999999992</v>
      </c>
    </row>
    <row r="9" spans="1:14" ht="16.5" thickBot="1" x14ac:dyDescent="0.3">
      <c r="A9" s="3"/>
      <c r="B9" s="18"/>
      <c r="C9" s="18"/>
      <c r="D9" s="19"/>
      <c r="E9" s="20"/>
      <c r="F9" s="37"/>
      <c r="G9" s="21"/>
      <c r="H9" s="21"/>
      <c r="I9" s="21"/>
      <c r="J9" s="21"/>
    </row>
    <row r="10" spans="1:14" x14ac:dyDescent="0.25">
      <c r="A10" s="1" t="s">
        <v>13</v>
      </c>
      <c r="B10" s="4" t="s">
        <v>20</v>
      </c>
      <c r="C10" s="22"/>
      <c r="D10" s="23"/>
      <c r="E10" s="24"/>
      <c r="F10" s="16"/>
      <c r="G10" s="24"/>
      <c r="H10" s="24"/>
      <c r="I10" s="24"/>
      <c r="J10" s="25"/>
    </row>
    <row r="11" spans="1:14" x14ac:dyDescent="0.25">
      <c r="A11" s="2"/>
      <c r="B11" s="15"/>
      <c r="C11" s="15"/>
      <c r="D11" s="26"/>
      <c r="E11" s="27"/>
      <c r="F11" s="10"/>
      <c r="G11" s="27"/>
      <c r="H11" s="27"/>
      <c r="I11" s="27"/>
      <c r="J11" s="28"/>
    </row>
    <row r="12" spans="1:14" ht="15.75" thickBot="1" x14ac:dyDescent="0.3">
      <c r="A12" s="3"/>
      <c r="B12" s="17"/>
      <c r="C12" s="17"/>
      <c r="D12" s="34"/>
      <c r="E12" s="36"/>
      <c r="F12" s="35"/>
      <c r="G12" s="36"/>
      <c r="H12" s="36"/>
      <c r="I12" s="36"/>
      <c r="J12" s="38"/>
    </row>
    <row r="13" spans="1:14" ht="15.75" x14ac:dyDescent="0.25">
      <c r="A13" s="2" t="s">
        <v>14</v>
      </c>
      <c r="B13" s="39" t="s">
        <v>15</v>
      </c>
      <c r="C13" s="40"/>
      <c r="D13" s="41"/>
      <c r="E13" s="42"/>
      <c r="F13" s="16"/>
      <c r="G13" s="43"/>
      <c r="H13" s="43"/>
      <c r="I13" s="43"/>
      <c r="J13" s="44"/>
    </row>
    <row r="14" spans="1:14" ht="31.5" x14ac:dyDescent="0.25">
      <c r="A14" s="2"/>
      <c r="B14" s="45" t="s">
        <v>16</v>
      </c>
      <c r="C14" s="29" t="s">
        <v>39</v>
      </c>
      <c r="D14" s="30" t="s">
        <v>35</v>
      </c>
      <c r="E14" s="31">
        <v>208</v>
      </c>
      <c r="F14" s="10"/>
      <c r="G14" s="32">
        <v>92.19</v>
      </c>
      <c r="H14" s="32">
        <v>1.544</v>
      </c>
      <c r="I14" s="32">
        <v>4.6900000000000004</v>
      </c>
      <c r="J14" s="46">
        <v>10.07</v>
      </c>
      <c r="N14" s="52"/>
    </row>
    <row r="15" spans="1:14" ht="31.5" x14ac:dyDescent="0.25">
      <c r="A15" s="2"/>
      <c r="B15" s="45" t="s">
        <v>17</v>
      </c>
      <c r="C15" s="33" t="s">
        <v>40</v>
      </c>
      <c r="D15" s="33" t="s">
        <v>46</v>
      </c>
      <c r="E15" s="9">
        <v>100</v>
      </c>
      <c r="F15" s="10"/>
      <c r="G15" s="9">
        <f>176.75+16.85</f>
        <v>193.6</v>
      </c>
      <c r="H15" s="9">
        <f>10.68+16.85-16.85</f>
        <v>10.68</v>
      </c>
      <c r="I15" s="9">
        <f>11.72+0.16</f>
        <v>11.88</v>
      </c>
      <c r="J15" s="47">
        <f>5.74+1.57</f>
        <v>7.3100000000000005</v>
      </c>
    </row>
    <row r="16" spans="1:14" ht="15.75" x14ac:dyDescent="0.25">
      <c r="A16" s="2"/>
      <c r="B16" s="45" t="s">
        <v>18</v>
      </c>
      <c r="C16" s="8" t="s">
        <v>41</v>
      </c>
      <c r="D16" s="8" t="s">
        <v>36</v>
      </c>
      <c r="E16" s="9">
        <v>150</v>
      </c>
      <c r="F16" s="10"/>
      <c r="G16" s="11">
        <f>140.73/100*150</f>
        <v>211.095</v>
      </c>
      <c r="H16" s="11">
        <f>3.68/100*150</f>
        <v>5.52</v>
      </c>
      <c r="I16" s="11">
        <f>3.53/100*150</f>
        <v>5.2949999999999999</v>
      </c>
      <c r="J16" s="48">
        <f>23.55/100*150</f>
        <v>35.325000000000003</v>
      </c>
    </row>
    <row r="17" spans="1:10" ht="15.75" x14ac:dyDescent="0.25">
      <c r="A17" s="2"/>
      <c r="B17" s="45" t="s">
        <v>19</v>
      </c>
      <c r="C17" s="8" t="s">
        <v>42</v>
      </c>
      <c r="D17" s="8" t="s">
        <v>37</v>
      </c>
      <c r="E17" s="9">
        <v>200</v>
      </c>
      <c r="F17" s="10"/>
      <c r="G17" s="11">
        <v>61.62</v>
      </c>
      <c r="H17" s="11">
        <v>7.0000000000000007E-2</v>
      </c>
      <c r="I17" s="11">
        <v>0.01</v>
      </c>
      <c r="J17" s="48">
        <v>15.31</v>
      </c>
    </row>
    <row r="18" spans="1:10" ht="15.75" x14ac:dyDescent="0.25">
      <c r="A18" s="2"/>
      <c r="B18" s="45" t="s">
        <v>24</v>
      </c>
      <c r="C18" s="8" t="s">
        <v>34</v>
      </c>
      <c r="D18" s="8" t="s">
        <v>29</v>
      </c>
      <c r="E18" s="9">
        <v>60</v>
      </c>
      <c r="F18" s="10"/>
      <c r="G18" s="11">
        <v>141</v>
      </c>
      <c r="H18" s="9">
        <v>4.5599999999999996</v>
      </c>
      <c r="I18" s="9">
        <v>0.48</v>
      </c>
      <c r="J18" s="47">
        <v>29.52</v>
      </c>
    </row>
    <row r="19" spans="1:10" ht="15.75" x14ac:dyDescent="0.25">
      <c r="A19" s="2"/>
      <c r="B19" s="45" t="s">
        <v>21</v>
      </c>
      <c r="C19" s="8" t="s">
        <v>43</v>
      </c>
      <c r="D19" s="8" t="s">
        <v>38</v>
      </c>
      <c r="E19" s="9">
        <v>30</v>
      </c>
      <c r="F19" s="10"/>
      <c r="G19" s="9">
        <v>52.2</v>
      </c>
      <c r="H19" s="9">
        <v>1.98</v>
      </c>
      <c r="I19" s="9">
        <v>0.36</v>
      </c>
      <c r="J19" s="47">
        <v>10.02</v>
      </c>
    </row>
    <row r="20" spans="1:10" ht="15.75" x14ac:dyDescent="0.25">
      <c r="A20" s="2"/>
      <c r="B20" s="49"/>
      <c r="C20" s="8"/>
      <c r="D20" s="8"/>
      <c r="E20" s="9"/>
      <c r="F20" s="10"/>
      <c r="G20" s="11"/>
      <c r="H20" s="11"/>
      <c r="I20" s="11"/>
      <c r="J20" s="48"/>
    </row>
    <row r="21" spans="1:10" ht="16.5" thickBot="1" x14ac:dyDescent="0.3">
      <c r="A21" s="3"/>
      <c r="B21" s="50"/>
      <c r="C21" s="18"/>
      <c r="D21" s="59" t="s">
        <v>30</v>
      </c>
      <c r="E21" s="51">
        <f>SUM(E13:E20)</f>
        <v>748</v>
      </c>
      <c r="F21" s="51">
        <v>111.51</v>
      </c>
      <c r="G21" s="51">
        <f t="shared" ref="F21:J21" si="1">SUM(G13:G20)</f>
        <v>751.70500000000004</v>
      </c>
      <c r="H21" s="51">
        <f t="shared" si="1"/>
        <v>24.353999999999999</v>
      </c>
      <c r="I21" s="51">
        <f t="shared" si="1"/>
        <v>22.715000000000003</v>
      </c>
      <c r="J21" s="51">
        <f t="shared" si="1"/>
        <v>107.55499999999999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1" sqref="C3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vbga@yandex.ru</cp:lastModifiedBy>
  <cp:lastPrinted>2021-05-18T10:32:40Z</cp:lastPrinted>
  <dcterms:created xsi:type="dcterms:W3CDTF">2015-06-05T18:19:34Z</dcterms:created>
  <dcterms:modified xsi:type="dcterms:W3CDTF">2026-02-04T16:10:39Z</dcterms:modified>
</cp:coreProperties>
</file>